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0" activeTab="0"/>
  </bookViews>
  <sheets>
    <sheet name="Variances" sheetId="1" r:id="rId1"/>
    <sheet name="Reserves" sheetId="2" r:id="rId2"/>
  </sheets>
  <externalReferences>
    <externalReference r:id="rId5"/>
  </externalReference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<sst xmlns="http://schemas.openxmlformats.org/spreadsheetml/2006/main" count="50" uniqueCount="43">
  <si>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</si>
  <si>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</si>
  <si>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</si>
  <si>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</si>
  <si>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</si>
  <si>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</si>
  <si>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</si>
  <si>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</si>
  <si>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</si>
  <si>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</si>
  <si>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</si>
  <si>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</si>
  <si>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</si>
  <si>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</si>
  <si>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</si>
  <si>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</si>
  <si>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</si>
  <si>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</si>
  <si>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</si>
  <si>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</si>
  <si>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</si>
  <si>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</si>
  <si>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</si>
  <si>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</si>
  <si>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</si>
  <si>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</si>
  <si>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</si>
  <si>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</si>
  <si>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</si>
  <si>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</si>
  <si>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</si>
  <si>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</si>
  <si>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</si>
  <si>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spending on major events for the jubilee and christmas. </t>
  </si>
  <si>
    <t>Ticket sales for two major events before spends. And Locality grant for flporal improvement to be spent autumn 2023</t>
  </si>
  <si>
    <t>Scone Box proceeds &amp; rental</t>
  </si>
  <si>
    <t xml:space="preserve">Transparency Grant </t>
  </si>
  <si>
    <t>Jubilee Woods Fund</t>
  </si>
  <si>
    <t>Xmas Lights</t>
  </si>
  <si>
    <t>Election Fund</t>
  </si>
  <si>
    <t>Contingency Fund</t>
  </si>
  <si>
    <t>Maintenance Fund</t>
  </si>
  <si>
    <t>Locality Grant - Floral Enhancement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</si>
</sst>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8" fillId="0" borderId="13" xfId="0" applyFont="1" applyBorder="1" applyAlignment="1">
      <alignment/>
    </xf>
    <xf numFmtId="0" fontId="50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168" fontId="57" fillId="0" borderId="15" xfId="0" applyNumberFormat="1" applyFont="1" applyBorder="1" applyAlignment="1">
      <alignment/>
    </xf>
    <xf numFmtId="168" fontId="57" fillId="0" borderId="0" xfId="0" applyNumberFormat="1" applyFont="1" applyAlignment="1">
      <alignment/>
    </xf>
    <xf numFmtId="44" fontId="50" fillId="0" borderId="14" xfId="0" applyNumberFormat="1" applyFont="1" applyBorder="1" applyAlignment="1">
      <alignment vertical="center"/>
    </xf>
    <xf numFmtId="44" fontId="50" fillId="0" borderId="14" xfId="0" applyNumberFormat="1" applyFont="1" applyBorder="1" applyAlignment="1">
      <alignment/>
    </xf>
    <xf numFmtId="44" fontId="33" fillId="0" borderId="14" xfId="0" applyNumberFormat="1" applyFont="1" applyBorder="1" applyAlignment="1">
      <alignment/>
    </xf>
    <xf numFmtId="168" fontId="57" fillId="0" borderId="15" xfId="0" applyNumberFormat="1" applyFont="1" applyBorder="1" applyAlignment="1">
      <alignment horizontal="left"/>
    </xf>
    <xf numFmtId="44" fontId="5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chel\Documents\germansweek%20parish%20council\emma's%20data%20stick\Finance\2022-23\11AccountsMar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&amp; Expenditure"/>
      <sheetName val="Bank Reconciliation"/>
      <sheetName val="Spend vs Bud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19" sqref="N1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1.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29</v>
      </c>
    </row>
    <row r="5" spans="1:13" ht="99" customHeight="1">
      <c r="A5" s="42" t="s">
        <v>30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7459</v>
      </c>
      <c r="F11" s="8">
        <v>7254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4217</v>
      </c>
      <c r="F13" s="8">
        <v>4727</v>
      </c>
      <c r="G13" s="5">
        <f>F13-D13</f>
        <v>510</v>
      </c>
      <c r="H13" s="6">
        <f>IF((D13&gt;F13),(D13-F13)/D13,IF(D13&lt;F13,-(D13-F13)/D13,IF(D13=F13,0)))</f>
        <v>0.12093905620109083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34</v>
      </c>
      <c r="F15" s="8">
        <v>1227</v>
      </c>
      <c r="G15" s="5">
        <f>F15-D15</f>
        <v>1193</v>
      </c>
      <c r="H15" s="6">
        <f>IF((D15&gt;F15),(D15-F15)/D15,IF(D15&lt;F15,-(D15-F15)/D15,IF(D15=F15,0)))</f>
        <v>35.088235294117645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34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2467</v>
      </c>
      <c r="F17" s="8">
        <v>2734</v>
      </c>
      <c r="G17" s="5">
        <f>F17-D17</f>
        <v>267</v>
      </c>
      <c r="H17" s="6">
        <f>IF((D17&gt;F17),(D17-F17)/D17,IF(D17&lt;F17,-(D17-F17)/D17,IF(D17=F17,0)))</f>
        <v>0.10822861775435752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1990</v>
      </c>
      <c r="F21" s="8">
        <v>2554</v>
      </c>
      <c r="G21" s="5">
        <f>F21-D21</f>
        <v>564</v>
      </c>
      <c r="H21" s="6">
        <f>IF((D21&gt;F21),(D21-F21)/D21,IF(D21&lt;F21,-(D21-F21)/D21,IF(D21=F21,0)))</f>
        <v>0.2834170854271357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33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7253</v>
      </c>
      <c r="F23" s="2">
        <f>F11+F13+F15-F17-F19-F21</f>
        <v>7920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7254</v>
      </c>
      <c r="F26" s="8">
        <v>7920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10847</v>
      </c>
      <c r="F28" s="8">
        <v>10847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G8" sqref="G8"/>
    </sheetView>
  </sheetViews>
  <sheetFormatPr defaultColWidth="9.140625" defaultRowHeight="15"/>
  <cols>
    <col min="4" max="4" width="13.140625" style="0" customWidth="1"/>
  </cols>
  <sheetData>
    <row r="1" ht="15.75" customHeight="1">
      <c r="A1" s="32" t="s">
        <v>22</v>
      </c>
    </row>
    <row r="2" ht="15.75" customHeight="1">
      <c r="A2" s="41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51" t="s">
        <v>35</v>
      </c>
      <c r="C7" s="52"/>
      <c r="D7" s="53">
        <v>1199.98</v>
      </c>
    </row>
    <row r="8" spans="2:4" ht="15" customHeight="1">
      <c r="B8" s="51" t="s">
        <v>36</v>
      </c>
      <c r="C8" s="52"/>
      <c r="D8" s="54">
        <v>738</v>
      </c>
    </row>
    <row r="9" spans="2:4" ht="14.25">
      <c r="B9" s="51" t="s">
        <v>37</v>
      </c>
      <c r="C9" s="52"/>
      <c r="D9" s="55">
        <v>721.72</v>
      </c>
    </row>
    <row r="10" spans="2:4" ht="14.25">
      <c r="B10" s="51" t="s">
        <v>38</v>
      </c>
      <c r="C10" s="52"/>
      <c r="D10" s="54">
        <v>84.44</v>
      </c>
    </row>
    <row r="11" spans="2:4" ht="14.25">
      <c r="B11" s="51" t="s">
        <v>39</v>
      </c>
      <c r="C11" s="52"/>
      <c r="D11" s="54">
        <v>1000</v>
      </c>
    </row>
    <row r="12" spans="2:4" ht="14.25">
      <c r="B12" s="51" t="s">
        <v>40</v>
      </c>
      <c r="C12" s="52"/>
      <c r="D12" s="54">
        <v>1000</v>
      </c>
    </row>
    <row r="13" spans="2:4" ht="14.25">
      <c r="B13" s="56" t="s">
        <v>41</v>
      </c>
      <c r="C13" s="57"/>
      <c r="D13" s="54">
        <v>1714.18</v>
      </c>
    </row>
    <row r="14" spans="2:5" ht="14.25">
      <c r="B14" s="56" t="s">
        <v>42</v>
      </c>
      <c r="C14" s="57"/>
      <c r="D14" s="54">
        <v>200</v>
      </c>
      <c r="E14" s="33">
        <f>SUM(D7:D13)</f>
        <v>6458.32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6458.32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Rachel Ward</cp:lastModifiedBy>
  <cp:lastPrinted>2023-06-04T17:30:04Z</cp:lastPrinted>
  <dcterms:created xsi:type="dcterms:W3CDTF">2012-07-11T10:01:28Z</dcterms:created>
  <dcterms:modified xsi:type="dcterms:W3CDTF">2023-06-04T17:32:36Z</dcterms:modified>
  <cp:category/>
  <cp:version/>
  <cp:contentType/>
  <cp:contentStatus/>
</cp:coreProperties>
</file>